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CAL FINAL 2017_2018" sheetId="1" r:id="rId1"/>
  </sheets>
  <definedNames>
    <definedName name="_xlnm.Print_Area" localSheetId="0">'CAL FINAL 2017_2018'!$A$1:$Z$40</definedName>
  </definedNames>
  <calcPr calcId="125725"/>
</workbook>
</file>

<file path=xl/calcChain.xml><?xml version="1.0" encoding="utf-8"?>
<calcChain xmlns="http://schemas.openxmlformats.org/spreadsheetml/2006/main">
  <c r="AD28" i="1"/>
  <c r="AC28"/>
  <c r="AC24"/>
  <c r="AC23"/>
  <c r="AC22"/>
  <c r="AC21"/>
  <c r="AC19"/>
  <c r="AC18"/>
  <c r="AC17"/>
  <c r="AC16"/>
  <c r="P16"/>
  <c r="AC15"/>
  <c r="AC14"/>
  <c r="AC26" s="1"/>
  <c r="B6"/>
  <c r="AG5"/>
  <c r="AG4"/>
  <c r="AE4"/>
  <c r="O39" s="1"/>
  <c r="AD23" s="1"/>
  <c r="P14" l="1"/>
  <c r="AC30"/>
  <c r="G10"/>
  <c r="AD14" s="1"/>
  <c r="W10"/>
  <c r="AD16" s="1"/>
  <c r="G19"/>
  <c r="AD17" s="1"/>
  <c r="O29"/>
  <c r="AD19" s="1"/>
  <c r="G39"/>
  <c r="AD22" s="1"/>
  <c r="W39"/>
  <c r="AD24" s="1"/>
  <c r="O10"/>
  <c r="AD15" s="1"/>
  <c r="G29"/>
  <c r="AD18" s="1"/>
  <c r="W29"/>
  <c r="AD21" s="1"/>
  <c r="AD26" l="1"/>
  <c r="AD30" l="1"/>
  <c r="P15"/>
</calcChain>
</file>

<file path=xl/sharedStrings.xml><?xml version="1.0" encoding="utf-8"?>
<sst xmlns="http://schemas.openxmlformats.org/spreadsheetml/2006/main" count="160" uniqueCount="53">
  <si>
    <t>HORARIO CURSO 2016-2017</t>
  </si>
  <si>
    <t>EXTRAES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</si>
  <si>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</si>
  <si>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</si>
  <si>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</si>
  <si>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</si>
  <si>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</si>
  <si>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</si>
  <si>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</si>
  <si>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</si>
  <si>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SEPTIEMBRE</t>
  </si>
  <si>
    <t>MAÑANAS</t>
  </si>
  <si>
    <t>LUNES</t>
  </si>
  <si>
    <t>L</t>
  </si>
  <si>
    <t>M</t>
  </si>
  <si>
    <t>J</t>
  </si>
  <si>
    <t>V</t>
  </si>
  <si>
    <t>S</t>
  </si>
  <si>
    <t>D</t>
  </si>
  <si>
    <t>TARDES</t>
  </si>
  <si>
    <t>MARTES</t>
  </si>
  <si>
    <t>TOTAL JORNADA COMPLETA</t>
  </si>
  <si>
    <t>SEMANAL</t>
  </si>
  <si>
    <t>MIÉRCOLES</t>
  </si>
  <si>
    <t>TOTAL MEDIA JORNADA</t>
  </si>
  <si>
    <t>JUEVES</t>
  </si>
  <si>
    <t>VIERNES</t>
  </si>
  <si>
    <t>DIAS</t>
  </si>
  <si>
    <t>HORAS</t>
  </si>
  <si>
    <t>HORAS MOVIBLES</t>
  </si>
  <si>
    <t>DIAS MOVIBLES</t>
  </si>
  <si>
    <t xml:space="preserve">TOTAL DIAS </t>
  </si>
  <si>
    <t xml:space="preserve">TOTAL  DIAS </t>
  </si>
  <si>
    <t>TOTAL DIAS MJ</t>
  </si>
  <si>
    <t>PUENTES</t>
  </si>
  <si>
    <t>DIAS LECTIVOS</t>
  </si>
  <si>
    <t>FESTIVOS</t>
  </si>
  <si>
    <t>HORAS LECTIVAS</t>
  </si>
  <si>
    <t>PRIMER/ULTIMO DIA ESCUELA</t>
  </si>
  <si>
    <t>DIAS MEDIA JORNADA</t>
  </si>
  <si>
    <t>MEDIA JORNADA</t>
  </si>
  <si>
    <t>12 FEBRERO CARNAVAL</t>
  </si>
  <si>
    <t>7 DICIEMBRE PUENTE</t>
  </si>
  <si>
    <t>30 ABRIL PUENTE</t>
  </si>
  <si>
    <t>13 OCTUBRE PUENTE</t>
  </si>
  <si>
    <t>12 FEBRERO PUENTE</t>
  </si>
  <si>
    <t>MY</t>
  </si>
  <si>
    <t>JU</t>
  </si>
  <si>
    <t>JUNIO</t>
  </si>
  <si>
    <t>DIAS LECT MINIMOS</t>
  </si>
  <si>
    <t>DIFERENCIA</t>
  </si>
  <si>
    <t>OPCIONES CALENDARIO:</t>
  </si>
  <si>
    <t>PUENTES: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</si>
</sst>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h]:mm:ss;@"/>
  </numFmts>
  <fonts count="14">
    <font>
      <sz val="10"/>
      <name val="Arial"/>
      <family val="2"/>
    </font>
    <font>
      <sz val="10"/>
      <name val="Arial"/>
      <family val="2"/>
    </font>
    <font>
      <b/>
      <sz val="18"/>
      <color theme="0"/>
      <name val="Trebuchet MS"/>
      <family val="2"/>
    </font>
    <font>
      <sz val="18"/>
      <name val="Arial"/>
      <family val="2"/>
    </font>
    <font>
      <sz val="12"/>
      <name val="Arial"/>
      <family val="2"/>
    </font>
    <font>
      <sz val="8"/>
      <name val="Trebuchet MS"/>
      <family val="2"/>
    </font>
    <font>
      <b/>
      <sz val="10"/>
      <color indexed="9"/>
      <name val="Trebuchet MS"/>
      <family val="2"/>
    </font>
    <font>
      <b/>
      <sz val="8"/>
      <color theme="0"/>
      <name val="Trebuchet MS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1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7" tint="-0.24997711111789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42"/>
      </left>
      <right/>
      <top/>
      <bottom style="hair">
        <color indexed="42"/>
      </bottom>
      <diagonal/>
    </border>
    <border>
      <left/>
      <right/>
      <top/>
      <bottom style="hair">
        <color indexed="42"/>
      </bottom>
      <diagonal/>
    </border>
    <border>
      <left/>
      <right style="hair">
        <color indexed="42"/>
      </right>
      <top/>
      <bottom style="hair">
        <color indexed="42"/>
      </bottom>
      <diagonal/>
    </border>
    <border>
      <left/>
      <right style="thin">
        <color indexed="9"/>
      </right>
      <top/>
      <bottom style="hair">
        <color indexed="42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thin">
        <color indexed="9"/>
      </bottom>
      <diagonal/>
    </border>
    <border>
      <left/>
      <right/>
      <top style="hair">
        <color indexed="42"/>
      </top>
      <bottom/>
      <diagonal/>
    </border>
    <border>
      <left/>
      <right style="hair">
        <color indexed="64"/>
      </right>
      <top style="hair">
        <color indexed="42"/>
      </top>
      <bottom/>
      <diagonal/>
    </border>
    <border>
      <left style="hair">
        <color indexed="42"/>
      </left>
      <right/>
      <top style="hair">
        <color indexed="42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hair">
        <color indexed="42"/>
      </top>
      <bottom style="hair">
        <color indexed="4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42"/>
      </right>
      <top/>
      <bottom/>
      <diagonal/>
    </border>
    <border>
      <left/>
      <right style="hair">
        <color indexed="64"/>
      </right>
      <top style="hair">
        <color indexed="42"/>
      </top>
      <bottom style="hair">
        <color indexed="42"/>
      </bottom>
      <diagonal/>
    </border>
    <border>
      <left style="hair">
        <color indexed="64"/>
      </left>
      <right/>
      <top style="hair">
        <color indexed="42"/>
      </top>
      <bottom style="medium">
        <color indexed="64"/>
      </bottom>
      <diagonal/>
    </border>
    <border>
      <left/>
      <right/>
      <top style="hair">
        <color indexed="4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textRotation="90"/>
    </xf>
    <xf numFmtId="0" fontId="5" fillId="3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20" fontId="1" fillId="0" borderId="11" xfId="0" applyNumberFormat="1" applyFont="1" applyBorder="1"/>
    <xf numFmtId="20" fontId="0" fillId="0" borderId="11" xfId="0" applyNumberFormat="1" applyBorder="1"/>
    <xf numFmtId="0" fontId="0" fillId="0" borderId="11" xfId="0" applyNumberFormat="1" applyBorder="1"/>
    <xf numFmtId="0" fontId="0" fillId="0" borderId="11" xfId="0" applyBorder="1"/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15" xfId="0" applyBorder="1"/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5" fillId="6" borderId="21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 wrapText="1"/>
    </xf>
    <xf numFmtId="164" fontId="5" fillId="6" borderId="22" xfId="0" applyNumberFormat="1" applyFont="1" applyFill="1" applyBorder="1" applyAlignment="1">
      <alignment horizontal="center" vertical="center" wrapText="1"/>
    </xf>
    <xf numFmtId="0" fontId="0" fillId="18" borderId="0" xfId="0" applyFill="1" applyBorder="1"/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9" fillId="0" borderId="11" xfId="0" applyNumberFormat="1" applyFont="1" applyBorder="1"/>
    <xf numFmtId="0" fontId="5" fillId="6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10" fillId="19" borderId="21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vertical="center" wrapText="1"/>
    </xf>
    <xf numFmtId="0" fontId="9" fillId="19" borderId="11" xfId="0" applyNumberFormat="1" applyFont="1" applyFill="1" applyBorder="1"/>
    <xf numFmtId="0" fontId="0" fillId="19" borderId="11" xfId="0" applyNumberFormat="1" applyFill="1" applyBorder="1"/>
    <xf numFmtId="0" fontId="0" fillId="19" borderId="29" xfId="0" applyNumberFormat="1" applyFill="1" applyBorder="1"/>
    <xf numFmtId="0" fontId="9" fillId="19" borderId="0" xfId="0" applyNumberFormat="1" applyFont="1" applyFill="1" applyBorder="1"/>
    <xf numFmtId="0" fontId="10" fillId="19" borderId="0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0" xfId="0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0" borderId="33" xfId="0" applyFill="1" applyBorder="1"/>
    <xf numFmtId="0" fontId="10" fillId="19" borderId="36" xfId="0" applyFont="1" applyFill="1" applyBorder="1" applyAlignment="1">
      <alignment horizontal="left" vertical="center"/>
    </xf>
    <xf numFmtId="0" fontId="0" fillId="0" borderId="37" xfId="0" applyBorder="1"/>
    <xf numFmtId="0" fontId="0" fillId="0" borderId="38" xfId="0" applyBorder="1"/>
    <xf numFmtId="0" fontId="10" fillId="19" borderId="29" xfId="0" applyFont="1" applyFill="1" applyBorder="1" applyAlignment="1">
      <alignment horizontal="center" vertical="center"/>
    </xf>
    <xf numFmtId="0" fontId="10" fillId="19" borderId="20" xfId="0" applyFont="1" applyFill="1" applyBorder="1" applyAlignment="1">
      <alignment horizontal="center" vertical="center"/>
    </xf>
    <xf numFmtId="0" fontId="0" fillId="21" borderId="39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7" borderId="0" xfId="0" applyFill="1" applyBorder="1"/>
    <xf numFmtId="0" fontId="10" fillId="19" borderId="40" xfId="0" applyFont="1" applyFill="1" applyBorder="1" applyAlignment="1">
      <alignment horizontal="left" vertical="center"/>
    </xf>
    <xf numFmtId="0" fontId="0" fillId="0" borderId="41" xfId="0" applyBorder="1"/>
    <xf numFmtId="0" fontId="1" fillId="0" borderId="40" xfId="0" applyFont="1" applyBorder="1" applyAlignment="1"/>
    <xf numFmtId="0" fontId="1" fillId="0" borderId="11" xfId="0" applyNumberFormat="1" applyFont="1" applyBorder="1"/>
    <xf numFmtId="0" fontId="5" fillId="19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10" fillId="19" borderId="42" xfId="0" applyFont="1" applyFill="1" applyBorder="1" applyAlignment="1">
      <alignment horizontal="center" vertical="center"/>
    </xf>
    <xf numFmtId="0" fontId="10" fillId="19" borderId="43" xfId="0" applyFont="1" applyFill="1" applyBorder="1" applyAlignment="1">
      <alignment horizontal="center" vertical="center"/>
    </xf>
    <xf numFmtId="0" fontId="0" fillId="0" borderId="4" xfId="0" applyBorder="1"/>
    <xf numFmtId="0" fontId="0" fillId="22" borderId="0" xfId="0" applyFill="1" applyBorder="1"/>
    <xf numFmtId="0" fontId="0" fillId="19" borderId="0" xfId="0" applyFill="1" applyBorder="1"/>
    <xf numFmtId="0" fontId="10" fillId="19" borderId="44" xfId="0" applyFont="1" applyFill="1" applyBorder="1" applyAlignment="1">
      <alignment horizontal="center" vertical="center"/>
    </xf>
    <xf numFmtId="0" fontId="10" fillId="19" borderId="39" xfId="0" applyFont="1" applyFill="1" applyBorder="1" applyAlignment="1">
      <alignment horizontal="center" vertical="center"/>
    </xf>
    <xf numFmtId="0" fontId="0" fillId="23" borderId="0" xfId="0" applyFill="1" applyBorder="1"/>
    <xf numFmtId="0" fontId="5" fillId="12" borderId="17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9" fillId="0" borderId="0" xfId="0" applyFont="1" applyBorder="1"/>
    <xf numFmtId="0" fontId="0" fillId="0" borderId="50" xfId="0" applyBorder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41" xfId="0" applyFont="1" applyFill="1" applyBorder="1"/>
    <xf numFmtId="0" fontId="5" fillId="3" borderId="51" xfId="0" applyFont="1" applyFill="1" applyBorder="1" applyAlignment="1">
      <alignment vertical="center"/>
    </xf>
    <xf numFmtId="0" fontId="0" fillId="18" borderId="51" xfId="0" applyFill="1" applyBorder="1"/>
    <xf numFmtId="0" fontId="1" fillId="18" borderId="4" xfId="0" applyFont="1" applyFill="1" applyBorder="1"/>
    <xf numFmtId="0" fontId="5" fillId="9" borderId="12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1" fillId="18" borderId="0" xfId="0" applyFont="1" applyFill="1" applyBorder="1"/>
    <xf numFmtId="0" fontId="1" fillId="0" borderId="0" xfId="0" applyFont="1"/>
    <xf numFmtId="0" fontId="5" fillId="24" borderId="16" xfId="0" applyFont="1" applyFill="1" applyBorder="1" applyAlignment="1">
      <alignment horizontal="center" vertical="center" wrapText="1"/>
    </xf>
    <xf numFmtId="0" fontId="1" fillId="21" borderId="0" xfId="0" applyFont="1" applyFill="1"/>
    <xf numFmtId="0" fontId="0" fillId="21" borderId="0" xfId="0" applyFill="1"/>
    <xf numFmtId="0" fontId="1" fillId="21" borderId="11" xfId="0" applyNumberFormat="1" applyFont="1" applyFill="1" applyBorder="1"/>
    <xf numFmtId="164" fontId="0" fillId="0" borderId="0" xfId="0" applyNumberFormat="1"/>
    <xf numFmtId="0" fontId="5" fillId="25" borderId="16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11" fillId="26" borderId="0" xfId="0" applyFont="1" applyFill="1" applyBorder="1"/>
    <xf numFmtId="0" fontId="0" fillId="26" borderId="0" xfId="0" applyFill="1"/>
    <xf numFmtId="43" fontId="1" fillId="26" borderId="0" xfId="0" applyNumberFormat="1" applyFont="1" applyFill="1" applyAlignment="1"/>
    <xf numFmtId="0" fontId="12" fillId="3" borderId="4" xfId="0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10" fillId="19" borderId="6" xfId="0" applyFont="1" applyFill="1" applyBorder="1" applyAlignment="1">
      <alignment horizontal="center" vertical="center"/>
    </xf>
    <xf numFmtId="0" fontId="10" fillId="19" borderId="6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vertical="center" wrapText="1"/>
    </xf>
    <xf numFmtId="43" fontId="11" fillId="0" borderId="11" xfId="0" applyNumberFormat="1" applyFont="1" applyBorder="1"/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1" fillId="0" borderId="0" xfId="0" applyNumberFormat="1" applyFont="1" applyBorder="1"/>
    <xf numFmtId="0" fontId="5" fillId="6" borderId="1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16" fontId="0" fillId="0" borderId="0" xfId="0" applyNumberFormat="1"/>
    <xf numFmtId="16" fontId="5" fillId="13" borderId="16" xfId="0" applyNumberFormat="1" applyFont="1" applyFill="1" applyBorder="1" applyAlignment="1">
      <alignment horizontal="right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19" borderId="53" xfId="0" applyFont="1" applyFill="1" applyBorder="1" applyAlignment="1">
      <alignment horizontal="center" vertical="center"/>
    </xf>
    <xf numFmtId="0" fontId="10" fillId="19" borderId="54" xfId="0" applyFont="1" applyFill="1" applyBorder="1" applyAlignment="1">
      <alignment horizontal="center" vertical="center"/>
    </xf>
    <xf numFmtId="0" fontId="0" fillId="19" borderId="55" xfId="0" applyFill="1" applyBorder="1"/>
    <xf numFmtId="0" fontId="0" fillId="0" borderId="55" xfId="0" applyBorder="1"/>
    <xf numFmtId="0" fontId="5" fillId="19" borderId="55" xfId="0" applyFont="1" applyFill="1" applyBorder="1" applyAlignment="1">
      <alignment horizontal="center" vertical="center" wrapText="1"/>
    </xf>
    <xf numFmtId="0" fontId="0" fillId="0" borderId="56" xfId="0" applyBorder="1"/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textRotation="90"/>
    </xf>
  </cellXfs>
  <cellStyles count="1">
    <cellStyle name="Normal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AP51"/>
  <sheetViews>
    <sheetView tabSelected="1" workbookViewId="0">
      <selection activeCell="AT26" sqref="AT26"/>
    </sheetView>
  </sheetViews>
  <sheetFormatPr baseColWidth="10" defaultColWidth="9.140625" defaultRowHeight="12.75"/>
  <cols>
    <col min="1" max="1" width="2.7109375" customWidth="1"/>
    <col min="2" max="8" width="5.140625" customWidth="1"/>
    <col min="9" max="9" width="4.140625" customWidth="1"/>
    <col min="10" max="16" width="5.140625" customWidth="1"/>
    <col min="17" max="17" width="3.42578125" customWidth="1"/>
    <col min="18" max="26" width="5.140625" customWidth="1"/>
    <col min="28" max="28" width="20.42578125" hidden="1" customWidth="1"/>
    <col min="29" max="29" width="10.7109375" hidden="1" customWidth="1"/>
    <col min="30" max="30" width="10.140625" hidden="1" customWidth="1"/>
    <col min="31" max="34" width="0" hidden="1" customWidth="1"/>
    <col min="35" max="42" width="2.7109375" hidden="1" customWidth="1"/>
    <col min="43" max="44" width="0" hidden="1" customWidth="1"/>
  </cols>
  <sheetData>
    <row r="1" spans="1:42" s="6" customFormat="1" ht="17.100000000000001" customHeight="1">
      <c r="A1" s="1"/>
      <c r="B1" s="2"/>
      <c r="C1" s="2"/>
      <c r="D1" s="2"/>
      <c r="E1" s="2"/>
      <c r="F1" s="2"/>
      <c r="G1" s="2"/>
      <c r="H1" s="2"/>
      <c r="I1" s="3">
        <v>2017</v>
      </c>
      <c r="J1" s="3"/>
      <c r="K1" s="3"/>
      <c r="L1" s="3"/>
      <c r="M1" s="3"/>
      <c r="N1" s="3"/>
      <c r="O1" s="3"/>
      <c r="P1" s="2"/>
      <c r="Q1" s="2"/>
      <c r="R1" s="2"/>
      <c r="S1" s="2"/>
      <c r="T1" s="4"/>
      <c r="U1" s="4"/>
      <c r="V1" s="4"/>
      <c r="W1" s="4"/>
      <c r="X1" s="4"/>
      <c r="Y1" s="4"/>
      <c r="Z1" s="5"/>
      <c r="AB1" s="7" t="s">
        <v>0</v>
      </c>
      <c r="AH1" t="s">
        <v>1</v>
      </c>
      <c r="AI1" s="8" t="s">
        <v>2</v>
      </c>
      <c r="AJ1" s="8" t="s">
        <v>3</v>
      </c>
      <c r="AK1" s="8" t="s">
        <v>4</v>
      </c>
      <c r="AL1" s="8" t="s">
        <v>5</v>
      </c>
      <c r="AM1" s="8" t="s">
        <v>6</v>
      </c>
      <c r="AN1" s="8" t="s">
        <v>7</v>
      </c>
      <c r="AO1" s="8" t="s">
        <v>8</v>
      </c>
      <c r="AP1" s="8" t="s">
        <v>9</v>
      </c>
    </row>
    <row r="2" spans="1:42" s="22" customFormat="1" ht="12" customHeight="1">
      <c r="A2" s="9"/>
      <c r="B2" s="10" t="s">
        <v>10</v>
      </c>
      <c r="C2" s="11"/>
      <c r="D2" s="11"/>
      <c r="E2" s="11"/>
      <c r="F2" s="11"/>
      <c r="G2" s="11"/>
      <c r="H2" s="11"/>
      <c r="I2" s="12"/>
      <c r="J2" s="10" t="s">
        <v>2</v>
      </c>
      <c r="K2" s="11"/>
      <c r="L2" s="11"/>
      <c r="M2" s="11"/>
      <c r="N2" s="11"/>
      <c r="O2" s="11"/>
      <c r="P2" s="13"/>
      <c r="Q2" s="12"/>
      <c r="R2" s="10" t="s">
        <v>3</v>
      </c>
      <c r="S2" s="11"/>
      <c r="T2" s="11"/>
      <c r="U2" s="11"/>
      <c r="V2" s="11"/>
      <c r="W2" s="11"/>
      <c r="X2" s="14"/>
      <c r="Y2" s="15"/>
      <c r="Z2" s="16"/>
      <c r="AA2" s="17"/>
      <c r="AB2" s="18" t="s">
        <v>11</v>
      </c>
      <c r="AC2" s="19">
        <v>0.39583333333333331</v>
      </c>
      <c r="AD2" s="20">
        <v>0.54166666666666663</v>
      </c>
      <c r="AE2" s="21">
        <v>3.5</v>
      </c>
      <c r="AH2" t="s">
        <v>12</v>
      </c>
      <c r="AI2">
        <v>5</v>
      </c>
      <c r="AJ2">
        <v>4</v>
      </c>
      <c r="AK2">
        <v>3</v>
      </c>
      <c r="AL2">
        <v>4</v>
      </c>
      <c r="AM2">
        <v>3</v>
      </c>
      <c r="AN2">
        <v>3</v>
      </c>
      <c r="AO2">
        <v>3</v>
      </c>
      <c r="AP2">
        <v>4</v>
      </c>
    </row>
    <row r="3" spans="1:42" s="22" customFormat="1" ht="12" customHeight="1">
      <c r="A3" s="9"/>
      <c r="B3" s="23" t="s">
        <v>13</v>
      </c>
      <c r="C3" s="24" t="s">
        <v>14</v>
      </c>
      <c r="D3" s="24" t="s">
        <v>14</v>
      </c>
      <c r="E3" s="24" t="s">
        <v>15</v>
      </c>
      <c r="F3" s="24" t="s">
        <v>16</v>
      </c>
      <c r="G3" s="24" t="s">
        <v>17</v>
      </c>
      <c r="H3" s="24" t="s">
        <v>18</v>
      </c>
      <c r="I3" s="12"/>
      <c r="J3" s="23" t="s">
        <v>13</v>
      </c>
      <c r="K3" s="24" t="s">
        <v>14</v>
      </c>
      <c r="L3" s="24" t="s">
        <v>14</v>
      </c>
      <c r="M3" s="24" t="s">
        <v>15</v>
      </c>
      <c r="N3" s="24" t="s">
        <v>16</v>
      </c>
      <c r="O3" s="24" t="s">
        <v>17</v>
      </c>
      <c r="P3" s="25" t="s">
        <v>18</v>
      </c>
      <c r="Q3" s="12"/>
      <c r="R3" s="23" t="s">
        <v>13</v>
      </c>
      <c r="S3" s="24" t="s">
        <v>14</v>
      </c>
      <c r="T3" s="24" t="s">
        <v>14</v>
      </c>
      <c r="U3" s="24" t="s">
        <v>15</v>
      </c>
      <c r="V3" s="24" t="s">
        <v>16</v>
      </c>
      <c r="W3" s="24" t="s">
        <v>17</v>
      </c>
      <c r="X3" s="25" t="s">
        <v>18</v>
      </c>
      <c r="Y3" s="26"/>
      <c r="Z3" s="27"/>
      <c r="AA3" s="17"/>
      <c r="AB3" s="18" t="s">
        <v>19</v>
      </c>
      <c r="AC3" s="20">
        <v>0.625</v>
      </c>
      <c r="AD3" s="20">
        <v>0.6875</v>
      </c>
      <c r="AE3" s="21">
        <v>1.5</v>
      </c>
      <c r="AH3" t="s">
        <v>20</v>
      </c>
      <c r="AI3">
        <v>5</v>
      </c>
      <c r="AJ3">
        <v>4</v>
      </c>
      <c r="AK3">
        <v>3</v>
      </c>
      <c r="AL3">
        <v>4</v>
      </c>
      <c r="AM3">
        <v>4</v>
      </c>
      <c r="AN3">
        <v>3</v>
      </c>
      <c r="AO3">
        <v>3</v>
      </c>
      <c r="AP3">
        <v>4</v>
      </c>
    </row>
    <row r="4" spans="1:42" s="22" customFormat="1" ht="12" customHeight="1">
      <c r="A4" s="9"/>
      <c r="B4" s="28"/>
      <c r="C4" s="29"/>
      <c r="D4" s="29"/>
      <c r="E4" s="29"/>
      <c r="F4" s="30">
        <v>1</v>
      </c>
      <c r="G4" s="30">
        <v>2</v>
      </c>
      <c r="H4" s="30">
        <v>3</v>
      </c>
      <c r="I4" s="12"/>
      <c r="J4" s="28"/>
      <c r="K4" s="31"/>
      <c r="L4" s="31"/>
      <c r="M4" s="31"/>
      <c r="N4" s="31"/>
      <c r="O4" s="31"/>
      <c r="P4" s="32">
        <v>1</v>
      </c>
      <c r="Q4" s="12"/>
      <c r="R4" s="28"/>
      <c r="S4" s="28"/>
      <c r="T4" s="33">
        <v>1</v>
      </c>
      <c r="U4" s="34">
        <v>2</v>
      </c>
      <c r="V4" s="34">
        <v>3</v>
      </c>
      <c r="W4" s="33">
        <v>4</v>
      </c>
      <c r="X4" s="33">
        <v>5</v>
      </c>
      <c r="Y4" s="35"/>
      <c r="Z4" s="27"/>
      <c r="AA4" s="17"/>
      <c r="AB4" s="18" t="s">
        <v>21</v>
      </c>
      <c r="AE4" s="21">
        <f>SUM(AE2:AE3)</f>
        <v>5</v>
      </c>
      <c r="AF4" s="18" t="s">
        <v>22</v>
      </c>
      <c r="AG4" s="21">
        <f>AE4*5</f>
        <v>25</v>
      </c>
      <c r="AH4" t="s">
        <v>23</v>
      </c>
      <c r="AI4">
        <v>4</v>
      </c>
      <c r="AJ4">
        <v>4</v>
      </c>
      <c r="AK4">
        <v>2</v>
      </c>
      <c r="AL4">
        <v>4</v>
      </c>
      <c r="AM4">
        <v>4</v>
      </c>
      <c r="AN4">
        <v>3</v>
      </c>
      <c r="AO4">
        <v>3</v>
      </c>
      <c r="AP4">
        <v>5</v>
      </c>
    </row>
    <row r="5" spans="1:42" s="22" customFormat="1" ht="12" customHeight="1">
      <c r="A5" s="9"/>
      <c r="B5" s="36">
        <v>4</v>
      </c>
      <c r="C5" s="36">
        <v>5</v>
      </c>
      <c r="D5" s="36">
        <v>6</v>
      </c>
      <c r="E5" s="37">
        <v>7</v>
      </c>
      <c r="F5" s="38">
        <v>8</v>
      </c>
      <c r="G5" s="36">
        <v>9</v>
      </c>
      <c r="H5" s="36">
        <v>10</v>
      </c>
      <c r="I5" s="12"/>
      <c r="J5" s="39">
        <v>2</v>
      </c>
      <c r="K5" s="39">
        <v>3</v>
      </c>
      <c r="L5" s="39">
        <v>4</v>
      </c>
      <c r="M5" s="39">
        <v>5</v>
      </c>
      <c r="N5" s="39">
        <v>6</v>
      </c>
      <c r="O5" s="40">
        <v>7</v>
      </c>
      <c r="P5" s="40">
        <v>8</v>
      </c>
      <c r="Q5" s="12"/>
      <c r="R5" s="39">
        <v>6</v>
      </c>
      <c r="S5" s="39">
        <v>7</v>
      </c>
      <c r="T5" s="39">
        <v>8</v>
      </c>
      <c r="U5" s="39">
        <v>9</v>
      </c>
      <c r="V5" s="39">
        <v>10</v>
      </c>
      <c r="W5" s="40">
        <v>11</v>
      </c>
      <c r="X5" s="40">
        <v>12</v>
      </c>
      <c r="Y5" s="41"/>
      <c r="Z5" s="27"/>
      <c r="AA5" s="17"/>
      <c r="AB5" s="18" t="s">
        <v>24</v>
      </c>
      <c r="AE5" s="21">
        <v>4</v>
      </c>
      <c r="AF5" s="18" t="s">
        <v>22</v>
      </c>
      <c r="AG5" s="21">
        <f>AE5*5</f>
        <v>20</v>
      </c>
      <c r="AH5" t="s">
        <v>25</v>
      </c>
      <c r="AI5">
        <v>3</v>
      </c>
      <c r="AJ5">
        <v>5</v>
      </c>
      <c r="AK5">
        <v>2</v>
      </c>
      <c r="AL5">
        <v>3</v>
      </c>
      <c r="AM5">
        <v>4</v>
      </c>
      <c r="AN5">
        <v>4</v>
      </c>
      <c r="AO5">
        <v>3</v>
      </c>
      <c r="AP5">
        <v>5</v>
      </c>
    </row>
    <row r="6" spans="1:42" s="22" customFormat="1" ht="12" customHeight="1">
      <c r="A6" s="9"/>
      <c r="B6" s="38">
        <f>11</f>
        <v>11</v>
      </c>
      <c r="C6" s="38">
        <v>12</v>
      </c>
      <c r="D6" s="38">
        <v>13</v>
      </c>
      <c r="E6" s="38">
        <v>14</v>
      </c>
      <c r="F6" s="38">
        <v>15</v>
      </c>
      <c r="G6" s="42">
        <v>16</v>
      </c>
      <c r="H6" s="42">
        <v>17</v>
      </c>
      <c r="I6" s="12"/>
      <c r="J6" s="39">
        <v>9</v>
      </c>
      <c r="K6" s="39">
        <v>10</v>
      </c>
      <c r="L6" s="39">
        <v>11</v>
      </c>
      <c r="M6" s="40">
        <v>12</v>
      </c>
      <c r="N6" s="43">
        <v>13</v>
      </c>
      <c r="O6" s="40">
        <v>14</v>
      </c>
      <c r="P6" s="40">
        <v>15</v>
      </c>
      <c r="Q6" s="12"/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40">
        <v>18</v>
      </c>
      <c r="X6" s="40">
        <v>19</v>
      </c>
      <c r="Y6" s="41"/>
      <c r="Z6" s="27"/>
      <c r="AA6" s="17"/>
      <c r="AH6" t="s">
        <v>26</v>
      </c>
      <c r="AI6">
        <v>3</v>
      </c>
      <c r="AJ6">
        <v>4</v>
      </c>
      <c r="AK6">
        <v>2</v>
      </c>
      <c r="AL6">
        <v>3</v>
      </c>
      <c r="AM6">
        <v>3</v>
      </c>
      <c r="AN6">
        <v>4</v>
      </c>
      <c r="AO6">
        <v>3</v>
      </c>
      <c r="AP6">
        <v>4</v>
      </c>
    </row>
    <row r="7" spans="1:42" s="22" customFormat="1" ht="12" customHeight="1">
      <c r="A7" s="9"/>
      <c r="B7" s="39">
        <v>18</v>
      </c>
      <c r="C7" s="39">
        <v>19</v>
      </c>
      <c r="D7" s="39">
        <v>20</v>
      </c>
      <c r="E7" s="39">
        <v>21</v>
      </c>
      <c r="F7" s="39">
        <v>22</v>
      </c>
      <c r="G7" s="44">
        <v>23</v>
      </c>
      <c r="H7" s="44">
        <v>24</v>
      </c>
      <c r="I7" s="12"/>
      <c r="J7" s="39">
        <v>16</v>
      </c>
      <c r="K7" s="39">
        <v>17</v>
      </c>
      <c r="L7" s="39">
        <v>18</v>
      </c>
      <c r="M7" s="39">
        <v>19</v>
      </c>
      <c r="N7" s="39">
        <v>20</v>
      </c>
      <c r="O7" s="40">
        <v>21</v>
      </c>
      <c r="P7" s="40">
        <v>22</v>
      </c>
      <c r="Q7" s="12"/>
      <c r="R7" s="39">
        <v>20</v>
      </c>
      <c r="S7" s="39">
        <v>21</v>
      </c>
      <c r="T7" s="39">
        <v>22</v>
      </c>
      <c r="U7" s="39">
        <v>23</v>
      </c>
      <c r="V7" s="39">
        <v>24</v>
      </c>
      <c r="W7" s="40">
        <v>25</v>
      </c>
      <c r="X7" s="40">
        <v>26</v>
      </c>
      <c r="Y7" s="41"/>
      <c r="Z7" s="27"/>
      <c r="AA7" s="17"/>
    </row>
    <row r="8" spans="1:42" s="22" customFormat="1" ht="12" customHeight="1">
      <c r="A8" s="9"/>
      <c r="B8" s="39">
        <v>25</v>
      </c>
      <c r="C8" s="39">
        <v>26</v>
      </c>
      <c r="D8" s="39">
        <v>27</v>
      </c>
      <c r="E8" s="39">
        <v>28</v>
      </c>
      <c r="F8" s="39">
        <v>29</v>
      </c>
      <c r="G8" s="44">
        <v>30</v>
      </c>
      <c r="H8" s="29"/>
      <c r="I8" s="12"/>
      <c r="J8" s="39">
        <v>23</v>
      </c>
      <c r="K8" s="39">
        <v>24</v>
      </c>
      <c r="L8" s="39">
        <v>25</v>
      </c>
      <c r="M8" s="39">
        <v>26</v>
      </c>
      <c r="N8" s="39">
        <v>27</v>
      </c>
      <c r="O8" s="40">
        <v>28</v>
      </c>
      <c r="P8" s="40">
        <v>29</v>
      </c>
      <c r="Q8" s="12"/>
      <c r="R8" s="45">
        <v>27</v>
      </c>
      <c r="S8" s="45">
        <v>28</v>
      </c>
      <c r="T8" s="45">
        <v>29</v>
      </c>
      <c r="U8" s="45">
        <v>30</v>
      </c>
      <c r="V8" s="46"/>
      <c r="W8" s="46"/>
      <c r="X8" s="47"/>
      <c r="Y8" s="48"/>
      <c r="Z8" s="27"/>
      <c r="AA8" s="17"/>
      <c r="AC8" s="49" t="s">
        <v>27</v>
      </c>
      <c r="AD8" s="49" t="s">
        <v>28</v>
      </c>
      <c r="AE8" s="50" t="s">
        <v>29</v>
      </c>
      <c r="AF8" s="51" t="s">
        <v>30</v>
      </c>
    </row>
    <row r="9" spans="1:42" s="22" customFormat="1" ht="12" customHeight="1">
      <c r="A9" s="9"/>
      <c r="B9" s="52">
        <v>3</v>
      </c>
      <c r="C9" s="53">
        <v>3</v>
      </c>
      <c r="D9" s="53">
        <v>3</v>
      </c>
      <c r="E9" s="29">
        <v>4</v>
      </c>
      <c r="F9" s="54">
        <v>4</v>
      </c>
      <c r="G9" s="55"/>
      <c r="H9" s="55"/>
      <c r="I9" s="56"/>
      <c r="J9" s="45">
        <v>30</v>
      </c>
      <c r="K9" s="45">
        <v>31</v>
      </c>
      <c r="L9" s="57"/>
      <c r="M9" s="57"/>
      <c r="N9" s="57"/>
      <c r="O9" s="57"/>
      <c r="P9" s="58"/>
      <c r="Q9" s="56"/>
      <c r="R9" s="59"/>
      <c r="S9" s="60"/>
      <c r="T9" s="60"/>
      <c r="U9" s="60"/>
      <c r="V9" s="60"/>
      <c r="W9" s="61"/>
      <c r="X9" s="62"/>
      <c r="Y9" s="48"/>
      <c r="Z9" s="63"/>
      <c r="AA9" s="17"/>
      <c r="AC9" s="64"/>
      <c r="AD9" s="64"/>
      <c r="AE9" s="65"/>
      <c r="AF9" s="66"/>
    </row>
    <row r="10" spans="1:42" s="22" customFormat="1" ht="12" customHeight="1">
      <c r="A10" s="9"/>
      <c r="B10" s="67" t="s">
        <v>31</v>
      </c>
      <c r="C10" s="68"/>
      <c r="D10" s="68"/>
      <c r="E10" s="69">
        <v>10</v>
      </c>
      <c r="F10" s="70" t="s">
        <v>28</v>
      </c>
      <c r="G10" s="71">
        <f>E10*AE4+(E11*AE5)</f>
        <v>78</v>
      </c>
      <c r="H10" s="71"/>
      <c r="I10" s="56"/>
      <c r="J10" s="67" t="s">
        <v>31</v>
      </c>
      <c r="K10" s="68"/>
      <c r="L10" s="68"/>
      <c r="M10" s="69">
        <v>20</v>
      </c>
      <c r="N10" s="70" t="s">
        <v>28</v>
      </c>
      <c r="O10" s="71">
        <f>M10*AE4</f>
        <v>100</v>
      </c>
      <c r="P10" s="71"/>
      <c r="Q10" s="56"/>
      <c r="R10" s="67" t="s">
        <v>32</v>
      </c>
      <c r="S10" s="68"/>
      <c r="T10" s="68"/>
      <c r="U10" s="69">
        <v>21</v>
      </c>
      <c r="V10" s="70" t="s">
        <v>28</v>
      </c>
      <c r="W10" s="71">
        <f>U10*$AE$4</f>
        <v>105</v>
      </c>
      <c r="X10" s="72"/>
      <c r="Y10" s="73"/>
      <c r="Z10" s="63"/>
      <c r="AA10" s="17"/>
      <c r="AC10" s="64"/>
      <c r="AD10" s="64"/>
      <c r="AE10" s="65"/>
      <c r="AF10" s="66"/>
    </row>
    <row r="11" spans="1:42" s="22" customFormat="1" ht="12" customHeight="1">
      <c r="A11" s="9"/>
      <c r="B11" s="67" t="s">
        <v>33</v>
      </c>
      <c r="C11" s="68"/>
      <c r="D11" s="68"/>
      <c r="E11" s="69">
        <v>7</v>
      </c>
      <c r="F11" s="70"/>
      <c r="G11" s="74"/>
      <c r="H11" s="74"/>
      <c r="I11" s="56"/>
      <c r="J11" s="75"/>
      <c r="K11" s="75"/>
      <c r="L11" s="75"/>
      <c r="M11" s="76"/>
      <c r="N11" s="77"/>
      <c r="O11" s="71"/>
      <c r="P11" s="71"/>
      <c r="Q11" s="56"/>
      <c r="R11" s="75"/>
      <c r="S11" s="75"/>
      <c r="T11" s="75"/>
      <c r="U11" s="76"/>
      <c r="V11" s="77"/>
      <c r="W11" s="71"/>
      <c r="X11" s="72"/>
      <c r="Y11" s="73"/>
      <c r="Z11" s="63"/>
      <c r="AA11" s="17"/>
      <c r="AC11" s="64"/>
      <c r="AD11" s="64"/>
      <c r="AE11" s="65"/>
      <c r="AF11" s="66"/>
    </row>
    <row r="12" spans="1:42" s="22" customFormat="1" ht="12" customHeight="1" thickBot="1">
      <c r="A12" s="9"/>
      <c r="B12" s="78" t="s">
        <v>4</v>
      </c>
      <c r="C12" s="79"/>
      <c r="D12" s="79"/>
      <c r="E12" s="79"/>
      <c r="F12" s="79"/>
      <c r="G12" s="79"/>
      <c r="H12" s="80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81"/>
      <c r="W12" s="81"/>
      <c r="X12" s="81"/>
      <c r="Y12" s="83"/>
      <c r="Z12" s="63"/>
      <c r="AA12" s="17"/>
      <c r="AC12" s="64"/>
      <c r="AD12" s="64"/>
      <c r="AE12" s="65"/>
      <c r="AF12" s="66"/>
    </row>
    <row r="13" spans="1:42" s="22" customFormat="1" ht="12" customHeight="1">
      <c r="A13" s="9"/>
      <c r="B13" s="23" t="s">
        <v>13</v>
      </c>
      <c r="C13" s="24" t="s">
        <v>14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18</v>
      </c>
      <c r="L13" s="84"/>
      <c r="M13" s="85"/>
      <c r="N13" s="85"/>
      <c r="O13" s="85"/>
      <c r="P13" s="85"/>
      <c r="Q13" s="86"/>
      <c r="R13" s="87"/>
      <c r="S13" s="84"/>
      <c r="T13" s="88"/>
      <c r="U13" s="89" t="s">
        <v>34</v>
      </c>
      <c r="V13" s="85"/>
      <c r="W13" s="85"/>
      <c r="X13" s="85"/>
      <c r="Y13" s="87"/>
      <c r="Z13" s="90"/>
      <c r="AA13" s="17"/>
      <c r="AB13"/>
      <c r="AC13" s="64"/>
      <c r="AD13" s="64"/>
      <c r="AE13" s="65"/>
      <c r="AF13" s="66"/>
    </row>
    <row r="14" spans="1:42" s="22" customFormat="1" ht="12" customHeight="1">
      <c r="A14" s="9"/>
      <c r="B14" s="28"/>
      <c r="C14" s="46"/>
      <c r="D14" s="29"/>
      <c r="E14" s="29"/>
      <c r="F14" s="34">
        <v>1</v>
      </c>
      <c r="G14" s="33">
        <v>2</v>
      </c>
      <c r="H14" s="33">
        <v>3</v>
      </c>
      <c r="L14" s="91"/>
      <c r="M14" s="92" t="s">
        <v>35</v>
      </c>
      <c r="N14" s="93"/>
      <c r="O14" s="93"/>
      <c r="P14" s="94">
        <f>AC26</f>
        <v>178</v>
      </c>
      <c r="Q14" s="95"/>
      <c r="R14" s="27"/>
      <c r="S14" s="91"/>
      <c r="T14" s="96"/>
      <c r="U14" s="97" t="s">
        <v>36</v>
      </c>
      <c r="V14" s="82"/>
      <c r="W14" s="82"/>
      <c r="Y14" s="98"/>
      <c r="Z14" s="98"/>
      <c r="AA14" s="17"/>
      <c r="AB14" s="99" t="s">
        <v>10</v>
      </c>
      <c r="AC14">
        <f>E10+E11</f>
        <v>17</v>
      </c>
      <c r="AD14" s="100">
        <f>G10</f>
        <v>78</v>
      </c>
      <c r="AE14"/>
    </row>
    <row r="15" spans="1:42" s="22" customFormat="1" ht="12" customHeight="1">
      <c r="A15" s="9"/>
      <c r="B15" s="101">
        <v>4</v>
      </c>
      <c r="C15" s="101">
        <v>5</v>
      </c>
      <c r="D15" s="33">
        <v>6</v>
      </c>
      <c r="E15" s="102">
        <v>7</v>
      </c>
      <c r="F15" s="33">
        <v>8</v>
      </c>
      <c r="G15" s="33">
        <v>9</v>
      </c>
      <c r="H15" s="33">
        <v>10</v>
      </c>
      <c r="L15" s="103"/>
      <c r="M15" s="104" t="s">
        <v>37</v>
      </c>
      <c r="N15" s="104"/>
      <c r="O15" s="104"/>
      <c r="P15" s="94">
        <f>AD26</f>
        <v>875</v>
      </c>
      <c r="Q15" s="95"/>
      <c r="R15" s="98"/>
      <c r="S15" s="105"/>
      <c r="T15" s="106"/>
      <c r="U15" s="97" t="s">
        <v>38</v>
      </c>
      <c r="V15" s="107"/>
      <c r="W15" s="107"/>
      <c r="X15" s="82"/>
      <c r="Y15" s="98"/>
      <c r="Z15" s="98"/>
      <c r="AA15" s="17"/>
      <c r="AB15" s="99" t="s">
        <v>2</v>
      </c>
      <c r="AC15">
        <f>M10</f>
        <v>20</v>
      </c>
      <c r="AD15" s="100">
        <f>O10</f>
        <v>100</v>
      </c>
      <c r="AE15"/>
    </row>
    <row r="16" spans="1:42" s="22" customFormat="1" ht="12" customHeight="1">
      <c r="A16" s="9"/>
      <c r="B16" s="39">
        <v>11</v>
      </c>
      <c r="C16" s="39">
        <v>12</v>
      </c>
      <c r="D16" s="39">
        <v>13</v>
      </c>
      <c r="E16" s="39">
        <v>14</v>
      </c>
      <c r="F16" s="39">
        <v>15</v>
      </c>
      <c r="G16" s="40">
        <v>16</v>
      </c>
      <c r="H16" s="40">
        <v>17</v>
      </c>
      <c r="L16" s="108" t="s">
        <v>39</v>
      </c>
      <c r="M16" s="109"/>
      <c r="N16" s="109"/>
      <c r="O16" s="109"/>
      <c r="P16" s="94">
        <f>E11+M11+U11+E20+E30+M30+U30+E40+M40+U40</f>
        <v>15</v>
      </c>
      <c r="Q16" s="95"/>
      <c r="R16" s="27"/>
      <c r="S16" s="105"/>
      <c r="T16" s="110"/>
      <c r="U16" s="97" t="s">
        <v>40</v>
      </c>
      <c r="V16" s="107"/>
      <c r="W16" s="107"/>
      <c r="X16" s="82"/>
      <c r="Y16" s="98"/>
      <c r="Z16" s="98"/>
      <c r="AA16" s="17"/>
      <c r="AB16" s="99" t="s">
        <v>3</v>
      </c>
      <c r="AC16">
        <f>U10</f>
        <v>21</v>
      </c>
      <c r="AD16" s="100">
        <f>W10</f>
        <v>105</v>
      </c>
      <c r="AE16"/>
    </row>
    <row r="17" spans="1:36" s="22" customFormat="1" ht="12" customHeight="1" thickBot="1">
      <c r="A17" s="9"/>
      <c r="B17" s="45">
        <v>18</v>
      </c>
      <c r="C17" s="45">
        <v>19</v>
      </c>
      <c r="D17" s="45">
        <v>20</v>
      </c>
      <c r="E17" s="45">
        <v>21</v>
      </c>
      <c r="F17" s="111">
        <v>22</v>
      </c>
      <c r="G17" s="112">
        <v>23</v>
      </c>
      <c r="H17" s="112">
        <v>24</v>
      </c>
      <c r="L17" s="113"/>
      <c r="M17" s="114"/>
      <c r="N17" s="114"/>
      <c r="O17" s="114"/>
      <c r="P17" s="114"/>
      <c r="Q17" s="114"/>
      <c r="R17" s="115"/>
      <c r="S17" s="116"/>
      <c r="T17" s="114"/>
      <c r="U17" s="114"/>
      <c r="V17" s="114"/>
      <c r="W17" s="114"/>
      <c r="X17" s="114"/>
      <c r="Y17" s="115"/>
      <c r="Z17" s="117"/>
      <c r="AA17" s="17"/>
      <c r="AB17" s="99" t="s">
        <v>4</v>
      </c>
      <c r="AC17">
        <f>E19+E20</f>
        <v>13</v>
      </c>
      <c r="AD17" s="100">
        <f>G19</f>
        <v>64</v>
      </c>
      <c r="AE17"/>
    </row>
    <row r="18" spans="1:36" s="22" customFormat="1" ht="12" customHeight="1">
      <c r="A18" s="9"/>
      <c r="B18" s="42">
        <v>25</v>
      </c>
      <c r="C18" s="42">
        <v>26</v>
      </c>
      <c r="D18" s="42">
        <v>27</v>
      </c>
      <c r="E18" s="42">
        <v>28</v>
      </c>
      <c r="F18" s="42">
        <v>29</v>
      </c>
      <c r="G18" s="33">
        <v>30</v>
      </c>
      <c r="H18" s="33">
        <v>31</v>
      </c>
      <c r="J18" s="82"/>
      <c r="L18" s="118" t="s">
        <v>41</v>
      </c>
      <c r="M18" s="118"/>
      <c r="N18" s="118"/>
      <c r="O18" s="118"/>
      <c r="P18" s="118"/>
      <c r="Q18" s="118" t="s">
        <v>42</v>
      </c>
      <c r="R18" s="118"/>
      <c r="S18" s="118"/>
      <c r="T18" s="118"/>
      <c r="U18" s="118"/>
      <c r="V18" s="118" t="s">
        <v>43</v>
      </c>
      <c r="W18" s="118"/>
      <c r="X18" s="118"/>
      <c r="Y18" s="118"/>
      <c r="Z18" s="119"/>
      <c r="AA18" s="17"/>
      <c r="AB18" s="99" t="s">
        <v>5</v>
      </c>
      <c r="AC18">
        <f>E29</f>
        <v>18</v>
      </c>
      <c r="AD18" s="100">
        <f>G29</f>
        <v>90</v>
      </c>
      <c r="AE18"/>
    </row>
    <row r="19" spans="1:36" ht="12" customHeight="1">
      <c r="A19" s="105"/>
      <c r="B19" s="67" t="s">
        <v>31</v>
      </c>
      <c r="C19" s="68"/>
      <c r="D19" s="68"/>
      <c r="E19" s="69">
        <v>12</v>
      </c>
      <c r="F19" s="70" t="s">
        <v>28</v>
      </c>
      <c r="G19" s="71">
        <f>E19*$AE$4+(E20*AE5)</f>
        <v>64</v>
      </c>
      <c r="H19" s="71"/>
      <c r="I19" s="82"/>
      <c r="J19" s="82"/>
      <c r="K19" s="82"/>
      <c r="L19" s="118" t="s">
        <v>44</v>
      </c>
      <c r="M19" s="118"/>
      <c r="N19" s="118"/>
      <c r="O19" s="118"/>
      <c r="P19" s="118"/>
      <c r="Q19" s="118" t="s">
        <v>45</v>
      </c>
      <c r="R19" s="118"/>
      <c r="S19" s="118"/>
      <c r="T19" s="118"/>
      <c r="U19" s="118"/>
      <c r="V19" s="118"/>
      <c r="W19" s="118"/>
      <c r="X19" s="118"/>
      <c r="Y19" s="118"/>
      <c r="Z19" s="98"/>
      <c r="AB19" s="99" t="s">
        <v>6</v>
      </c>
      <c r="AC19">
        <f>M29+M30</f>
        <v>19</v>
      </c>
      <c r="AD19" s="100">
        <f>O29</f>
        <v>94</v>
      </c>
    </row>
    <row r="20" spans="1:36" ht="12" customHeight="1">
      <c r="A20" s="105"/>
      <c r="B20" s="67" t="s">
        <v>33</v>
      </c>
      <c r="C20" s="68"/>
      <c r="D20" s="68"/>
      <c r="E20" s="76">
        <v>1</v>
      </c>
      <c r="F20" s="77"/>
      <c r="G20" s="74"/>
      <c r="H20" s="74"/>
      <c r="I20" s="82"/>
      <c r="J20" s="82"/>
      <c r="K20" s="82"/>
      <c r="L20" s="118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98"/>
      <c r="AB20" s="99"/>
      <c r="AD20" s="100"/>
    </row>
    <row r="21" spans="1:36" ht="17.100000000000001" customHeight="1">
      <c r="A21" s="120"/>
      <c r="B21" s="121"/>
      <c r="C21" s="121"/>
      <c r="D21" s="121"/>
      <c r="E21" s="121"/>
      <c r="F21" s="121"/>
      <c r="G21" s="121"/>
      <c r="H21" s="121"/>
      <c r="I21" s="122">
        <v>2018</v>
      </c>
      <c r="J21" s="122"/>
      <c r="K21" s="122"/>
      <c r="L21" s="122"/>
      <c r="M21" s="122"/>
      <c r="N21" s="122"/>
      <c r="O21" s="122"/>
      <c r="P21" s="121"/>
      <c r="Q21" s="121"/>
      <c r="R21" s="121"/>
      <c r="S21" s="121"/>
      <c r="T21" s="123"/>
      <c r="U21" s="123"/>
      <c r="V21" s="123"/>
      <c r="W21" s="123"/>
      <c r="X21" s="123"/>
      <c r="Y21" s="123"/>
      <c r="Z21" s="124"/>
      <c r="AB21" s="99" t="s">
        <v>7</v>
      </c>
      <c r="AC21">
        <f>U29+U30</f>
        <v>17</v>
      </c>
      <c r="AD21" s="100">
        <f>W29</f>
        <v>85</v>
      </c>
      <c r="AI21" t="s">
        <v>46</v>
      </c>
      <c r="AJ21" t="s">
        <v>47</v>
      </c>
    </row>
    <row r="22" spans="1:36" ht="12" customHeight="1">
      <c r="A22" s="125"/>
      <c r="B22" s="10" t="s">
        <v>5</v>
      </c>
      <c r="C22" s="11"/>
      <c r="D22" s="11"/>
      <c r="E22" s="11"/>
      <c r="F22" s="11"/>
      <c r="G22" s="11"/>
      <c r="H22" s="13"/>
      <c r="I22" s="12"/>
      <c r="J22" s="10" t="s">
        <v>6</v>
      </c>
      <c r="K22" s="11"/>
      <c r="L22" s="11"/>
      <c r="M22" s="11"/>
      <c r="N22" s="11"/>
      <c r="O22" s="11"/>
      <c r="P22" s="13"/>
      <c r="Q22" s="12"/>
      <c r="R22" s="10" t="s">
        <v>7</v>
      </c>
      <c r="S22" s="11"/>
      <c r="T22" s="11"/>
      <c r="U22" s="11"/>
      <c r="V22" s="11"/>
      <c r="W22" s="11"/>
      <c r="X22" s="11"/>
      <c r="Y22" s="15"/>
      <c r="Z22" s="98"/>
      <c r="AB22" s="99" t="s">
        <v>8</v>
      </c>
      <c r="AC22">
        <f>E39+E40</f>
        <v>15</v>
      </c>
      <c r="AD22" s="100">
        <f>G39</f>
        <v>75</v>
      </c>
      <c r="AI22">
        <v>4</v>
      </c>
    </row>
    <row r="23" spans="1:36" ht="12" customHeight="1">
      <c r="A23" s="126"/>
      <c r="B23" s="23" t="s">
        <v>13</v>
      </c>
      <c r="C23" s="24" t="s">
        <v>14</v>
      </c>
      <c r="D23" s="24" t="s">
        <v>14</v>
      </c>
      <c r="E23" s="24" t="s">
        <v>15</v>
      </c>
      <c r="F23" s="24" t="s">
        <v>16</v>
      </c>
      <c r="G23" s="24" t="s">
        <v>17</v>
      </c>
      <c r="H23" s="25" t="s">
        <v>18</v>
      </c>
      <c r="I23" s="56"/>
      <c r="J23" s="23" t="s">
        <v>13</v>
      </c>
      <c r="K23" s="24" t="s">
        <v>14</v>
      </c>
      <c r="L23" s="24" t="s">
        <v>14</v>
      </c>
      <c r="M23" s="24" t="s">
        <v>15</v>
      </c>
      <c r="N23" s="24" t="s">
        <v>16</v>
      </c>
      <c r="O23" s="24" t="s">
        <v>17</v>
      </c>
      <c r="P23" s="25" t="s">
        <v>18</v>
      </c>
      <c r="Q23" s="56"/>
      <c r="R23" s="23" t="s">
        <v>13</v>
      </c>
      <c r="S23" s="24" t="s">
        <v>14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6"/>
      <c r="Z23" s="98"/>
      <c r="AB23" s="99" t="s">
        <v>9</v>
      </c>
      <c r="AC23">
        <f>M39</f>
        <v>22</v>
      </c>
      <c r="AD23" s="100">
        <f>O39</f>
        <v>110</v>
      </c>
      <c r="AI23">
        <v>4</v>
      </c>
    </row>
    <row r="24" spans="1:36" ht="12" customHeight="1">
      <c r="A24" s="127"/>
      <c r="B24" s="128">
        <v>1</v>
      </c>
      <c r="C24" s="129">
        <v>2</v>
      </c>
      <c r="D24" s="129">
        <v>3</v>
      </c>
      <c r="E24" s="129">
        <v>4</v>
      </c>
      <c r="F24" s="129">
        <v>5</v>
      </c>
      <c r="G24" s="128">
        <v>6</v>
      </c>
      <c r="H24" s="128">
        <v>7</v>
      </c>
      <c r="I24" s="130"/>
      <c r="J24" s="29"/>
      <c r="K24" s="29"/>
      <c r="L24" s="29"/>
      <c r="M24" s="39">
        <v>1</v>
      </c>
      <c r="N24" s="39">
        <v>2</v>
      </c>
      <c r="O24" s="40">
        <v>3</v>
      </c>
      <c r="P24" s="40">
        <v>4</v>
      </c>
      <c r="Q24" s="130"/>
      <c r="R24" s="28"/>
      <c r="S24" s="28"/>
      <c r="T24" s="28"/>
      <c r="U24" s="34">
        <v>1</v>
      </c>
      <c r="V24" s="34">
        <v>2</v>
      </c>
      <c r="W24" s="33">
        <v>3</v>
      </c>
      <c r="X24" s="33">
        <v>4</v>
      </c>
      <c r="Y24" s="35"/>
      <c r="Z24" s="98"/>
      <c r="AB24" s="99" t="s">
        <v>48</v>
      </c>
      <c r="AC24">
        <f>U39+U40</f>
        <v>16</v>
      </c>
      <c r="AD24" s="100">
        <f>W39</f>
        <v>74</v>
      </c>
      <c r="AI24">
        <v>5</v>
      </c>
    </row>
    <row r="25" spans="1:36" ht="12" customHeight="1">
      <c r="A25" s="127"/>
      <c r="B25" s="101">
        <v>8</v>
      </c>
      <c r="C25" s="101">
        <v>9</v>
      </c>
      <c r="D25" s="101">
        <v>10</v>
      </c>
      <c r="E25" s="101">
        <v>11</v>
      </c>
      <c r="F25" s="101">
        <v>12</v>
      </c>
      <c r="G25" s="33">
        <v>13</v>
      </c>
      <c r="H25" s="33">
        <v>14</v>
      </c>
      <c r="I25" s="130"/>
      <c r="J25" s="39">
        <v>5</v>
      </c>
      <c r="K25" s="39">
        <v>6</v>
      </c>
      <c r="L25" s="39">
        <v>7</v>
      </c>
      <c r="M25" s="39">
        <v>8</v>
      </c>
      <c r="N25" s="38">
        <v>9</v>
      </c>
      <c r="O25" s="40">
        <v>10</v>
      </c>
      <c r="P25" s="40">
        <v>11</v>
      </c>
      <c r="Q25" s="130"/>
      <c r="R25" s="39">
        <v>5</v>
      </c>
      <c r="S25" s="39">
        <v>6</v>
      </c>
      <c r="T25" s="39">
        <v>7</v>
      </c>
      <c r="U25" s="39">
        <v>8</v>
      </c>
      <c r="V25" s="39">
        <v>9</v>
      </c>
      <c r="W25" s="40">
        <v>10</v>
      </c>
      <c r="X25" s="40">
        <v>11</v>
      </c>
      <c r="Y25" s="41"/>
      <c r="Z25" s="98"/>
      <c r="AD25" s="131"/>
      <c r="AI25">
        <v>5</v>
      </c>
    </row>
    <row r="26" spans="1:36" ht="12" customHeight="1">
      <c r="A26" s="127"/>
      <c r="B26" s="39">
        <v>15</v>
      </c>
      <c r="C26" s="39">
        <v>16</v>
      </c>
      <c r="D26" s="39">
        <v>17</v>
      </c>
      <c r="E26" s="39">
        <v>18</v>
      </c>
      <c r="F26" s="39">
        <v>19</v>
      </c>
      <c r="G26" s="40">
        <v>20</v>
      </c>
      <c r="H26" s="40">
        <v>21</v>
      </c>
      <c r="I26" s="130"/>
      <c r="J26" s="132">
        <v>12</v>
      </c>
      <c r="K26" s="39">
        <v>13</v>
      </c>
      <c r="L26" s="39">
        <v>14</v>
      </c>
      <c r="M26" s="39">
        <v>15</v>
      </c>
      <c r="N26" s="39">
        <v>16</v>
      </c>
      <c r="O26" s="40">
        <v>17</v>
      </c>
      <c r="P26" s="40">
        <v>18</v>
      </c>
      <c r="Q26" s="130"/>
      <c r="R26" s="39">
        <v>12</v>
      </c>
      <c r="S26" s="39">
        <v>13</v>
      </c>
      <c r="T26" s="39">
        <v>14</v>
      </c>
      <c r="U26" s="39">
        <v>15</v>
      </c>
      <c r="V26" s="39">
        <v>16</v>
      </c>
      <c r="W26" s="40">
        <v>17</v>
      </c>
      <c r="X26" s="40">
        <v>18</v>
      </c>
      <c r="Y26" s="41"/>
      <c r="Z26" s="98"/>
      <c r="AB26" s="133" t="s">
        <v>35</v>
      </c>
      <c r="AC26" s="134">
        <f>SUM(AC14:AC25)</f>
        <v>178</v>
      </c>
      <c r="AD26" s="135">
        <f>SUM(AD14:AD24)</f>
        <v>875</v>
      </c>
      <c r="AE26" s="136"/>
      <c r="AI26">
        <v>4</v>
      </c>
    </row>
    <row r="27" spans="1:36" ht="12" customHeight="1">
      <c r="A27" s="127"/>
      <c r="B27" s="39">
        <v>22</v>
      </c>
      <c r="C27" s="39">
        <v>23</v>
      </c>
      <c r="D27" s="39">
        <v>24</v>
      </c>
      <c r="E27" s="39">
        <v>25</v>
      </c>
      <c r="F27" s="39">
        <v>26</v>
      </c>
      <c r="G27" s="40">
        <v>27</v>
      </c>
      <c r="H27" s="40">
        <v>28</v>
      </c>
      <c r="I27" s="130"/>
      <c r="J27" s="39">
        <v>19</v>
      </c>
      <c r="K27" s="39">
        <v>20</v>
      </c>
      <c r="L27" s="39">
        <v>21</v>
      </c>
      <c r="M27" s="39">
        <v>22</v>
      </c>
      <c r="N27" s="39">
        <v>23</v>
      </c>
      <c r="O27" s="40">
        <v>24</v>
      </c>
      <c r="P27" s="40">
        <v>25</v>
      </c>
      <c r="Q27" s="130"/>
      <c r="R27" s="39">
        <v>19</v>
      </c>
      <c r="S27" s="39">
        <v>20</v>
      </c>
      <c r="T27" s="39">
        <v>21</v>
      </c>
      <c r="U27" s="39">
        <v>22</v>
      </c>
      <c r="V27" s="137">
        <v>23</v>
      </c>
      <c r="W27" s="40">
        <v>24</v>
      </c>
      <c r="X27" s="40">
        <v>25</v>
      </c>
      <c r="Y27" s="41"/>
      <c r="Z27" s="98"/>
      <c r="AB27" s="131"/>
      <c r="AD27" s="100"/>
    </row>
    <row r="28" spans="1:36" ht="12" customHeight="1">
      <c r="A28" s="127"/>
      <c r="B28" s="34">
        <v>29</v>
      </c>
      <c r="C28" s="34">
        <v>30</v>
      </c>
      <c r="D28" s="34">
        <v>31</v>
      </c>
      <c r="E28" s="34"/>
      <c r="F28" s="34"/>
      <c r="G28" s="34"/>
      <c r="H28" s="34"/>
      <c r="I28" s="130"/>
      <c r="J28" s="101">
        <v>26</v>
      </c>
      <c r="K28" s="101">
        <v>27</v>
      </c>
      <c r="L28" s="101">
        <v>28</v>
      </c>
      <c r="M28" s="29"/>
      <c r="N28" s="29"/>
      <c r="O28" s="29"/>
      <c r="P28" s="138"/>
      <c r="Q28" s="130"/>
      <c r="R28" s="40">
        <v>26</v>
      </c>
      <c r="S28" s="40">
        <v>27</v>
      </c>
      <c r="T28" s="40">
        <v>28</v>
      </c>
      <c r="U28" s="40">
        <v>29</v>
      </c>
      <c r="V28" s="40">
        <v>30</v>
      </c>
      <c r="W28" s="40">
        <v>31</v>
      </c>
      <c r="X28" s="139"/>
      <c r="Y28" s="35"/>
      <c r="Z28" s="98"/>
      <c r="AB28" s="140" t="s">
        <v>49</v>
      </c>
      <c r="AC28" s="141">
        <f>175</f>
        <v>175</v>
      </c>
      <c r="AD28" s="142">
        <f>875</f>
        <v>875</v>
      </c>
    </row>
    <row r="29" spans="1:36" ht="12" customHeight="1">
      <c r="A29" s="143"/>
      <c r="B29" s="67" t="s">
        <v>32</v>
      </c>
      <c r="C29" s="68"/>
      <c r="D29" s="68"/>
      <c r="E29" s="69">
        <v>18</v>
      </c>
      <c r="F29" s="70" t="s">
        <v>28</v>
      </c>
      <c r="G29" s="71">
        <f>E29*$AE$4</f>
        <v>90</v>
      </c>
      <c r="H29" s="71"/>
      <c r="I29" s="144"/>
      <c r="J29" s="67" t="s">
        <v>31</v>
      </c>
      <c r="K29" s="68"/>
      <c r="L29" s="68"/>
      <c r="M29" s="69">
        <v>18</v>
      </c>
      <c r="N29" s="70" t="s">
        <v>28</v>
      </c>
      <c r="O29" s="71">
        <f>M29*$AE$4+(M30*AE5)</f>
        <v>94</v>
      </c>
      <c r="P29" s="71"/>
      <c r="Q29" s="145"/>
      <c r="R29" s="67" t="s">
        <v>31</v>
      </c>
      <c r="S29" s="68"/>
      <c r="T29" s="68"/>
      <c r="U29" s="69">
        <v>17</v>
      </c>
      <c r="V29" s="70" t="s">
        <v>28</v>
      </c>
      <c r="W29" s="71">
        <f>U29*$AE$4+(U30*AE5)</f>
        <v>85</v>
      </c>
      <c r="X29" s="71"/>
      <c r="Y29" s="74"/>
      <c r="Z29" s="98"/>
      <c r="AD29" s="131"/>
    </row>
    <row r="30" spans="1:36" ht="12" customHeight="1">
      <c r="A30" s="143"/>
      <c r="B30" s="146"/>
      <c r="C30" s="146"/>
      <c r="D30" s="146"/>
      <c r="E30" s="147"/>
      <c r="F30" s="148"/>
      <c r="G30" s="74"/>
      <c r="H30" s="74"/>
      <c r="I30" s="144"/>
      <c r="J30" s="67" t="s">
        <v>33</v>
      </c>
      <c r="K30" s="68"/>
      <c r="L30" s="68"/>
      <c r="M30" s="147">
        <v>1</v>
      </c>
      <c r="N30" s="148"/>
      <c r="O30" s="74"/>
      <c r="P30" s="74"/>
      <c r="Q30" s="145"/>
      <c r="R30" s="67" t="s">
        <v>33</v>
      </c>
      <c r="S30" s="68"/>
      <c r="T30" s="68"/>
      <c r="U30" s="147">
        <v>0</v>
      </c>
      <c r="V30" s="148"/>
      <c r="W30" s="74"/>
      <c r="X30" s="74"/>
      <c r="Y30" s="74"/>
      <c r="Z30" s="98"/>
      <c r="AB30" s="131" t="s">
        <v>50</v>
      </c>
      <c r="AC30">
        <f>AC26-AC28</f>
        <v>3</v>
      </c>
      <c r="AD30" s="149">
        <f>AD26-AD28</f>
        <v>0</v>
      </c>
    </row>
    <row r="31" spans="1:36" ht="12" customHeight="1">
      <c r="A31" s="150"/>
      <c r="B31" s="10" t="s">
        <v>8</v>
      </c>
      <c r="C31" s="11"/>
      <c r="D31" s="11"/>
      <c r="E31" s="11"/>
      <c r="F31" s="11"/>
      <c r="G31" s="11"/>
      <c r="H31" s="13"/>
      <c r="I31" s="151"/>
      <c r="J31" s="10" t="s">
        <v>9</v>
      </c>
      <c r="K31" s="11"/>
      <c r="L31" s="11"/>
      <c r="M31" s="11"/>
      <c r="N31" s="11"/>
      <c r="O31" s="11"/>
      <c r="P31" s="13"/>
      <c r="Q31" s="151"/>
      <c r="R31" s="10" t="s">
        <v>48</v>
      </c>
      <c r="S31" s="11"/>
      <c r="T31" s="11"/>
      <c r="U31" s="11"/>
      <c r="V31" s="11"/>
      <c r="W31" s="11"/>
      <c r="X31" s="11"/>
      <c r="Y31" s="15"/>
      <c r="Z31" s="98"/>
      <c r="AB31" s="131"/>
      <c r="AD31" s="152"/>
    </row>
    <row r="32" spans="1:36" ht="12" customHeight="1">
      <c r="A32" s="150"/>
      <c r="B32" s="23" t="s">
        <v>13</v>
      </c>
      <c r="C32" s="24" t="s">
        <v>14</v>
      </c>
      <c r="D32" s="24" t="s">
        <v>14</v>
      </c>
      <c r="E32" s="24" t="s">
        <v>15</v>
      </c>
      <c r="F32" s="24" t="s">
        <v>16</v>
      </c>
      <c r="G32" s="24" t="s">
        <v>17</v>
      </c>
      <c r="H32" s="25" t="s">
        <v>18</v>
      </c>
      <c r="I32" s="151"/>
      <c r="J32" s="23" t="s">
        <v>13</v>
      </c>
      <c r="K32" s="24" t="s">
        <v>14</v>
      </c>
      <c r="L32" s="24" t="s">
        <v>14</v>
      </c>
      <c r="M32" s="24" t="s">
        <v>15</v>
      </c>
      <c r="N32" s="24" t="s">
        <v>16</v>
      </c>
      <c r="O32" s="24" t="s">
        <v>17</v>
      </c>
      <c r="P32" s="25" t="s">
        <v>18</v>
      </c>
      <c r="Q32" s="151"/>
      <c r="R32" s="23" t="s">
        <v>13</v>
      </c>
      <c r="S32" s="24" t="s">
        <v>14</v>
      </c>
      <c r="T32" s="24" t="s">
        <v>14</v>
      </c>
      <c r="U32" s="24" t="s">
        <v>15</v>
      </c>
      <c r="V32" s="24" t="s">
        <v>16</v>
      </c>
      <c r="W32" s="24" t="s">
        <v>17</v>
      </c>
      <c r="X32" s="24" t="s">
        <v>18</v>
      </c>
      <c r="Y32" s="26"/>
      <c r="Z32" s="98"/>
      <c r="AE32" s="61"/>
    </row>
    <row r="33" spans="1:34" ht="12" customHeight="1">
      <c r="A33" s="150"/>
      <c r="B33" s="153"/>
      <c r="C33" s="153"/>
      <c r="D33" s="153"/>
      <c r="E33" s="153"/>
      <c r="F33" s="153"/>
      <c r="G33" s="153"/>
      <c r="H33" s="32">
        <v>1</v>
      </c>
      <c r="I33" s="151"/>
      <c r="J33" s="101"/>
      <c r="K33" s="33">
        <v>1</v>
      </c>
      <c r="L33" s="34">
        <v>2</v>
      </c>
      <c r="M33" s="34">
        <v>3</v>
      </c>
      <c r="N33" s="34">
        <v>4</v>
      </c>
      <c r="O33" s="33">
        <v>5</v>
      </c>
      <c r="P33" s="33">
        <v>6</v>
      </c>
      <c r="Q33" s="151"/>
      <c r="R33" s="28"/>
      <c r="S33" s="29"/>
      <c r="T33" s="29"/>
      <c r="U33" s="29"/>
      <c r="V33" s="34">
        <v>1</v>
      </c>
      <c r="W33" s="33">
        <v>2</v>
      </c>
      <c r="X33" s="33">
        <v>3</v>
      </c>
      <c r="Y33" s="35"/>
      <c r="Z33" s="98"/>
    </row>
    <row r="34" spans="1:34" ht="12" customHeight="1">
      <c r="A34" s="150"/>
      <c r="B34" s="40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>
        <v>8</v>
      </c>
      <c r="I34" s="151"/>
      <c r="J34" s="39">
        <v>7</v>
      </c>
      <c r="K34" s="39">
        <v>8</v>
      </c>
      <c r="L34" s="39">
        <v>9</v>
      </c>
      <c r="M34" s="39">
        <v>10</v>
      </c>
      <c r="N34" s="39">
        <v>11</v>
      </c>
      <c r="O34" s="40">
        <v>12</v>
      </c>
      <c r="P34" s="40">
        <v>13</v>
      </c>
      <c r="Q34" s="151"/>
      <c r="R34" s="39">
        <v>4</v>
      </c>
      <c r="S34" s="39">
        <v>5</v>
      </c>
      <c r="T34" s="39">
        <v>6</v>
      </c>
      <c r="U34" s="39">
        <v>7</v>
      </c>
      <c r="V34" s="39">
        <v>8</v>
      </c>
      <c r="W34" s="40">
        <v>9</v>
      </c>
      <c r="X34" s="40">
        <v>10</v>
      </c>
      <c r="Y34" s="41"/>
      <c r="Z34" s="98"/>
      <c r="AB34" s="39" t="s">
        <v>51</v>
      </c>
      <c r="AC34" s="39"/>
      <c r="AD34" s="39"/>
      <c r="AE34" s="39"/>
      <c r="AF34" s="39"/>
      <c r="AG34" s="39"/>
      <c r="AH34" s="39"/>
    </row>
    <row r="35" spans="1:34" ht="12" customHeight="1">
      <c r="A35" s="150"/>
      <c r="B35" s="137">
        <v>9</v>
      </c>
      <c r="C35" s="137">
        <v>10</v>
      </c>
      <c r="D35" s="137">
        <v>11</v>
      </c>
      <c r="E35" s="137">
        <v>12</v>
      </c>
      <c r="F35" s="137">
        <v>13</v>
      </c>
      <c r="G35" s="40">
        <v>14</v>
      </c>
      <c r="H35" s="40">
        <v>15</v>
      </c>
      <c r="I35" s="151"/>
      <c r="J35" s="39">
        <v>14</v>
      </c>
      <c r="K35" s="39">
        <v>15</v>
      </c>
      <c r="L35" s="39">
        <v>16</v>
      </c>
      <c r="M35" s="39">
        <v>17</v>
      </c>
      <c r="N35" s="39">
        <v>18</v>
      </c>
      <c r="O35" s="40">
        <v>19</v>
      </c>
      <c r="P35" s="40">
        <v>20</v>
      </c>
      <c r="Q35" s="151"/>
      <c r="R35" s="137">
        <v>11</v>
      </c>
      <c r="S35" s="137">
        <v>12</v>
      </c>
      <c r="T35" s="137">
        <v>13</v>
      </c>
      <c r="U35" s="137">
        <v>14</v>
      </c>
      <c r="V35" s="38">
        <v>15</v>
      </c>
      <c r="W35" s="40">
        <v>16</v>
      </c>
      <c r="X35" s="40">
        <v>17</v>
      </c>
      <c r="Y35" s="41"/>
      <c r="Z35" s="98"/>
      <c r="AA35" s="154"/>
      <c r="AB35" s="39" t="s">
        <v>52</v>
      </c>
      <c r="AC35" s="155">
        <v>43021</v>
      </c>
    </row>
    <row r="36" spans="1:34" ht="12" customHeight="1">
      <c r="A36" s="150"/>
      <c r="B36" s="101">
        <v>16</v>
      </c>
      <c r="C36" s="101">
        <v>17</v>
      </c>
      <c r="D36" s="101">
        <v>18</v>
      </c>
      <c r="E36" s="101">
        <v>19</v>
      </c>
      <c r="F36" s="101">
        <v>20</v>
      </c>
      <c r="G36" s="33">
        <v>21</v>
      </c>
      <c r="H36" s="33">
        <v>22</v>
      </c>
      <c r="I36" s="151"/>
      <c r="J36" s="39">
        <v>21</v>
      </c>
      <c r="K36" s="39">
        <v>22</v>
      </c>
      <c r="L36" s="39">
        <v>23</v>
      </c>
      <c r="M36" s="39">
        <v>24</v>
      </c>
      <c r="N36" s="39">
        <v>25</v>
      </c>
      <c r="O36" s="40">
        <v>26</v>
      </c>
      <c r="P36" s="40">
        <v>27</v>
      </c>
      <c r="Q36" s="151"/>
      <c r="R36" s="38">
        <v>18</v>
      </c>
      <c r="S36" s="38">
        <v>19</v>
      </c>
      <c r="T36" s="38">
        <v>20</v>
      </c>
      <c r="U36" s="38">
        <v>21</v>
      </c>
      <c r="V36" s="37">
        <v>22</v>
      </c>
      <c r="W36" s="40">
        <v>23</v>
      </c>
      <c r="X36" s="40">
        <v>24</v>
      </c>
      <c r="Y36" s="41"/>
      <c r="Z36" s="98"/>
      <c r="AB36" s="39"/>
      <c r="AC36" s="156">
        <v>43076</v>
      </c>
      <c r="AD36" s="39"/>
      <c r="AE36" s="39"/>
      <c r="AF36" s="39"/>
      <c r="AG36" s="39"/>
      <c r="AH36" s="39"/>
    </row>
    <row r="37" spans="1:34" ht="12" customHeight="1">
      <c r="A37" s="150"/>
      <c r="B37" s="137">
        <v>23</v>
      </c>
      <c r="C37" s="137">
        <v>24</v>
      </c>
      <c r="D37" s="137">
        <v>25</v>
      </c>
      <c r="E37" s="137">
        <v>26</v>
      </c>
      <c r="F37" s="137">
        <v>27</v>
      </c>
      <c r="G37" s="40">
        <v>28</v>
      </c>
      <c r="H37" s="40">
        <v>29</v>
      </c>
      <c r="I37" s="151"/>
      <c r="J37" s="34">
        <v>28</v>
      </c>
      <c r="K37" s="34">
        <v>29</v>
      </c>
      <c r="L37" s="34">
        <v>30</v>
      </c>
      <c r="M37" s="34">
        <v>31</v>
      </c>
      <c r="N37" s="29"/>
      <c r="O37" s="29"/>
      <c r="P37" s="138"/>
      <c r="Q37" s="151"/>
      <c r="R37" s="132">
        <v>25</v>
      </c>
      <c r="S37" s="132">
        <v>26</v>
      </c>
      <c r="T37" s="132">
        <v>27</v>
      </c>
      <c r="U37" s="132">
        <v>28</v>
      </c>
      <c r="V37" s="132">
        <v>29</v>
      </c>
      <c r="W37" s="40">
        <v>30</v>
      </c>
      <c r="X37" s="139"/>
      <c r="Y37" s="35"/>
      <c r="Z37" s="98"/>
      <c r="AB37" s="39"/>
      <c r="AC37" s="156">
        <v>42778</v>
      </c>
      <c r="AD37" s="39"/>
      <c r="AE37" s="39"/>
      <c r="AF37" s="39"/>
      <c r="AG37" s="39"/>
      <c r="AH37" s="39"/>
    </row>
    <row r="38" spans="1:34" ht="12" customHeight="1">
      <c r="A38" s="150"/>
      <c r="B38" s="157">
        <v>30</v>
      </c>
      <c r="C38" s="158"/>
      <c r="D38" s="159"/>
      <c r="E38" s="159"/>
      <c r="F38" s="159"/>
      <c r="G38" s="160"/>
      <c r="H38" s="161"/>
      <c r="I38" s="151"/>
      <c r="J38" s="158"/>
      <c r="K38" s="158"/>
      <c r="L38" s="158"/>
      <c r="M38" s="29"/>
      <c r="N38" s="29"/>
      <c r="O38" s="48"/>
      <c r="P38" s="48"/>
      <c r="Q38" s="151"/>
      <c r="R38" s="162"/>
      <c r="S38" s="163"/>
      <c r="T38" s="163"/>
      <c r="U38" s="163"/>
      <c r="V38" s="163"/>
      <c r="W38" s="48"/>
      <c r="X38" s="48"/>
      <c r="Y38" s="48"/>
      <c r="Z38" s="98"/>
      <c r="AA38" s="154"/>
      <c r="AC38" s="155">
        <v>42855</v>
      </c>
    </row>
    <row r="39" spans="1:34" ht="12" customHeight="1">
      <c r="A39" s="150"/>
      <c r="B39" s="67" t="s">
        <v>32</v>
      </c>
      <c r="C39" s="68"/>
      <c r="D39" s="68"/>
      <c r="E39" s="69">
        <v>15</v>
      </c>
      <c r="F39" s="70" t="s">
        <v>28</v>
      </c>
      <c r="G39" s="71">
        <f>E39*$AE$4+(E40*AE5)</f>
        <v>75</v>
      </c>
      <c r="H39" s="71"/>
      <c r="I39" s="151"/>
      <c r="J39" s="67" t="s">
        <v>32</v>
      </c>
      <c r="K39" s="68"/>
      <c r="L39" s="68"/>
      <c r="M39" s="69">
        <v>22</v>
      </c>
      <c r="N39" s="70" t="s">
        <v>28</v>
      </c>
      <c r="O39" s="71">
        <f>M39*$AE$4</f>
        <v>110</v>
      </c>
      <c r="P39" s="71"/>
      <c r="Q39" s="151"/>
      <c r="R39" s="67" t="s">
        <v>32</v>
      </c>
      <c r="S39" s="68"/>
      <c r="T39" s="68"/>
      <c r="U39" s="69">
        <v>10</v>
      </c>
      <c r="V39" s="70" t="s">
        <v>28</v>
      </c>
      <c r="W39" s="71">
        <f>U39*$AE$4+(U40*AE5)</f>
        <v>74</v>
      </c>
      <c r="X39" s="71"/>
      <c r="Y39" s="74"/>
      <c r="Z39" s="98"/>
      <c r="AB39" s="39"/>
      <c r="AC39" s="39"/>
      <c r="AD39" s="39"/>
      <c r="AE39" s="39"/>
      <c r="AF39" s="39"/>
      <c r="AG39" s="39"/>
    </row>
    <row r="40" spans="1:34" ht="12" customHeight="1" thickBot="1">
      <c r="A40" s="116"/>
      <c r="B40" s="164" t="s">
        <v>33</v>
      </c>
      <c r="C40" s="165"/>
      <c r="D40" s="165"/>
      <c r="E40" s="166">
        <v>0</v>
      </c>
      <c r="F40" s="166"/>
      <c r="G40" s="166"/>
      <c r="H40" s="166"/>
      <c r="I40" s="167"/>
      <c r="J40" s="166"/>
      <c r="K40" s="166"/>
      <c r="L40" s="166"/>
      <c r="M40" s="166"/>
      <c r="N40" s="166"/>
      <c r="O40" s="166"/>
      <c r="P40" s="166"/>
      <c r="Q40" s="167"/>
      <c r="R40" s="164" t="s">
        <v>33</v>
      </c>
      <c r="S40" s="165"/>
      <c r="T40" s="165"/>
      <c r="U40" s="168">
        <v>6</v>
      </c>
      <c r="V40" s="166"/>
      <c r="W40" s="166"/>
      <c r="X40" s="166"/>
      <c r="Y40" s="166"/>
      <c r="Z40" s="169"/>
    </row>
    <row r="41" spans="1:34" ht="13.5">
      <c r="B41" s="75"/>
      <c r="C41" s="75"/>
      <c r="D41" s="75"/>
      <c r="R41" s="75"/>
      <c r="S41" s="75"/>
      <c r="T41" s="75"/>
      <c r="U41" s="170"/>
      <c r="X41" s="82"/>
      <c r="Y41" s="82"/>
    </row>
    <row r="42" spans="1:34" ht="13.5">
      <c r="R42" s="75"/>
      <c r="S42" s="75"/>
      <c r="T42" s="75"/>
      <c r="U42" s="170"/>
      <c r="X42" s="82"/>
      <c r="Y42" s="82"/>
    </row>
    <row r="49" spans="6:19">
      <c r="F49" s="8"/>
    </row>
    <row r="50" spans="6:19">
      <c r="F50" s="8"/>
    </row>
    <row r="51" spans="6:19">
      <c r="S51" s="171"/>
    </row>
  </sheetData>
  <mergeCells count="39">
    <mergeCell ref="B39:D39"/>
    <mergeCell ref="J39:L39"/>
    <mergeCell ref="R39:T39"/>
    <mergeCell ref="B40:D40"/>
    <mergeCell ref="R40:T40"/>
    <mergeCell ref="B29:D29"/>
    <mergeCell ref="J29:L29"/>
    <mergeCell ref="R29:T29"/>
    <mergeCell ref="J30:L30"/>
    <mergeCell ref="R30:T30"/>
    <mergeCell ref="B31:H31"/>
    <mergeCell ref="J31:P31"/>
    <mergeCell ref="R31:X31"/>
    <mergeCell ref="B19:D19"/>
    <mergeCell ref="B20:D20"/>
    <mergeCell ref="I21:O21"/>
    <mergeCell ref="B22:H22"/>
    <mergeCell ref="J22:P22"/>
    <mergeCell ref="R22:X22"/>
    <mergeCell ref="M14:O14"/>
    <mergeCell ref="P14:Q14"/>
    <mergeCell ref="M15:O15"/>
    <mergeCell ref="P15:Q15"/>
    <mergeCell ref="L16:O16"/>
    <mergeCell ref="P16:Q16"/>
    <mergeCell ref="AE8:AE13"/>
    <mergeCell ref="AF8:AF13"/>
    <mergeCell ref="G9:H9"/>
    <mergeCell ref="B10:D10"/>
    <mergeCell ref="J10:L10"/>
    <mergeCell ref="R10:T10"/>
    <mergeCell ref="B11:D11"/>
    <mergeCell ref="B12:H12"/>
    <mergeCell ref="I1:O1"/>
    <mergeCell ref="B2:H2"/>
    <mergeCell ref="J2:P2"/>
    <mergeCell ref="R2:X2"/>
    <mergeCell ref="AC8:AC13"/>
    <mergeCell ref="AD8:AD13"/>
  </mergeCells>
  <conditionalFormatting sqref="AD30:AD31">
    <cfRule type="top10" dxfId="0" priority="1" bottom="1" rank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          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 FINAL 2017_2018</vt:lpstr>
      <vt:lpstr>'CAL FINAL 2017_2018'!Área_de_impresión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IR014111CC</dc:creator>
  <cp:lastModifiedBy>IR014111CC</cp:lastModifiedBy>
  <cp:lastPrinted>2017-06-01T11:31:42Z</cp:lastPrinted>
  <dcterms:created xsi:type="dcterms:W3CDTF">2017-06-01T11:31:34Z</dcterms:created>
  <dcterms:modified xsi:type="dcterms:W3CDTF">2017-06-01T11:32:03Z</dcterms:modified>
</cp:coreProperties>
</file>